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arkup &amp; Margin" sheetId="4" r:id="rId1"/>
    <sheet name="Add % Markup" sheetId="3" r:id="rId2"/>
    <sheet name="Calculator" sheetId="1" r:id="rId3"/>
  </sheets>
  <definedNames>
    <definedName name="cost1">Calculator!$D$6</definedName>
    <definedName name="cost2">Calculator!$D$16</definedName>
    <definedName name="cost3">Calculator!$D$24</definedName>
    <definedName name="markup1">Calculator!$D$7</definedName>
    <definedName name="markup2">Calculator!$D$14</definedName>
    <definedName name="profit_margin3">Calculator!$D$22</definedName>
    <definedName name="selling_price1">Calculator!$D$8</definedName>
    <definedName name="selling_price2">Calculator!$D$15</definedName>
    <definedName name="selling_price3">Calculator!$D$23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H6" i="3"/>
  <c r="I6" i="3"/>
  <c r="F6" i="3"/>
  <c r="J6" i="3"/>
  <c r="G6" i="3"/>
  <c r="K6" i="3"/>
  <c r="E7" i="3"/>
  <c r="I7" i="3"/>
  <c r="F7" i="3"/>
  <c r="J7" i="3"/>
  <c r="G7" i="3"/>
  <c r="K7" i="3"/>
  <c r="E8" i="3"/>
  <c r="I8" i="3"/>
  <c r="F8" i="3"/>
  <c r="J8" i="3"/>
  <c r="G8" i="3"/>
  <c r="K8" i="3"/>
  <c r="E9" i="3"/>
  <c r="I9" i="3"/>
  <c r="F9" i="3"/>
  <c r="J9" i="3"/>
  <c r="G9" i="3"/>
  <c r="K9" i="3"/>
  <c r="E10" i="3"/>
  <c r="I10" i="3"/>
  <c r="F10" i="3"/>
  <c r="J10" i="3"/>
  <c r="G10" i="3"/>
  <c r="K10" i="3"/>
  <c r="E11" i="3"/>
  <c r="I11" i="3"/>
  <c r="F11" i="3"/>
  <c r="J11" i="3"/>
  <c r="G11" i="3"/>
  <c r="K11" i="3"/>
  <c r="D7" i="3"/>
  <c r="H7" i="3"/>
  <c r="D8" i="3"/>
  <c r="H8" i="3"/>
  <c r="D9" i="3"/>
  <c r="H9" i="3"/>
  <c r="D10" i="3"/>
  <c r="H10" i="3"/>
  <c r="D11" i="3"/>
  <c r="H11" i="3"/>
  <c r="D24" i="1"/>
  <c r="D25" i="1"/>
  <c r="D16" i="1"/>
  <c r="D17" i="1"/>
  <c r="D8" i="1"/>
  <c r="D9" i="1"/>
  <c r="F8" i="1"/>
  <c r="F25" i="1"/>
  <c r="F16" i="1"/>
  <c r="F9" i="1"/>
  <c r="F17" i="1"/>
  <c r="F24" i="1"/>
</calcChain>
</file>

<file path=xl/sharedStrings.xml><?xml version="1.0" encoding="utf-8"?>
<sst xmlns="http://schemas.openxmlformats.org/spreadsheetml/2006/main" count="70" uniqueCount="41">
  <si>
    <t>Cost Price:</t>
  </si>
  <si>
    <t>Markup %:</t>
  </si>
  <si>
    <t>Selling Price:</t>
  </si>
  <si>
    <t>&lt;&lt; cost1</t>
  </si>
  <si>
    <t>&lt;&lt; markup1</t>
  </si>
  <si>
    <t>&lt;&lt; markup2</t>
  </si>
  <si>
    <t>&lt;&lt; selling_price2</t>
  </si>
  <si>
    <t>&lt;&lt; profit_margin3</t>
  </si>
  <si>
    <t>&lt;&lt; selling_price3</t>
  </si>
  <si>
    <r>
      <t xml:space="preserve">Calculate </t>
    </r>
    <r>
      <rPr>
        <b/>
        <sz val="12"/>
        <color theme="1"/>
        <rFont val="Calibri"/>
        <family val="2"/>
        <scheme val="minor"/>
      </rPr>
      <t>Selling Price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Profit Margin</t>
    </r>
    <r>
      <rPr>
        <sz val="12"/>
        <color theme="1"/>
        <rFont val="Calibri"/>
        <family val="2"/>
        <scheme val="minor"/>
      </rPr>
      <t xml:space="preserve"> from </t>
    </r>
    <r>
      <rPr>
        <b/>
        <sz val="12"/>
        <color theme="1"/>
        <rFont val="Calibri"/>
        <family val="2"/>
        <scheme val="minor"/>
      </rPr>
      <t>Cost Price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Markup %</t>
    </r>
  </si>
  <si>
    <r>
      <t xml:space="preserve">Calculate </t>
    </r>
    <r>
      <rPr>
        <b/>
        <sz val="12"/>
        <color theme="1"/>
        <rFont val="Calibri"/>
        <family val="2"/>
        <scheme val="minor"/>
      </rPr>
      <t>Cost Price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Profit Margin</t>
    </r>
    <r>
      <rPr>
        <sz val="12"/>
        <color theme="1"/>
        <rFont val="Calibri"/>
        <family val="2"/>
        <scheme val="minor"/>
      </rPr>
      <t xml:space="preserve"> from </t>
    </r>
    <r>
      <rPr>
        <b/>
        <sz val="12"/>
        <color theme="1"/>
        <rFont val="Calibri"/>
        <family val="2"/>
        <scheme val="minor"/>
      </rPr>
      <t>Markup %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Selling Price</t>
    </r>
  </si>
  <si>
    <r>
      <t xml:space="preserve">Calculate </t>
    </r>
    <r>
      <rPr>
        <b/>
        <sz val="12"/>
        <color theme="1"/>
        <rFont val="Calibri"/>
        <family val="2"/>
        <scheme val="minor"/>
      </rPr>
      <t>Cost Price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Markup %</t>
    </r>
    <r>
      <rPr>
        <sz val="12"/>
        <color theme="1"/>
        <rFont val="Calibri"/>
        <family val="2"/>
        <scheme val="minor"/>
      </rPr>
      <t xml:space="preserve"> from </t>
    </r>
    <r>
      <rPr>
        <b/>
        <sz val="12"/>
        <color theme="1"/>
        <rFont val="Calibri"/>
        <family val="2"/>
        <scheme val="minor"/>
      </rPr>
      <t>Profit Margin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Selling Price</t>
    </r>
  </si>
  <si>
    <t>Items</t>
  </si>
  <si>
    <t>Selling Price</t>
  </si>
  <si>
    <t>Folding Saw</t>
  </si>
  <si>
    <t>Mini Garden Tools Set</t>
  </si>
  <si>
    <t>Pruning Scissor</t>
  </si>
  <si>
    <t>Mini Saw</t>
  </si>
  <si>
    <t>Portable Folding Saw</t>
  </si>
  <si>
    <t>Multifunctional Water Gun</t>
  </si>
  <si>
    <t>Wholesale
Cost</t>
  </si>
  <si>
    <t>Selling Price
= Wholesale Cost x (1+ Markup %)</t>
  </si>
  <si>
    <t>Markup</t>
  </si>
  <si>
    <t>=</t>
  </si>
  <si>
    <t>-</t>
  </si>
  <si>
    <t>Unit Cost</t>
  </si>
  <si>
    <t>Markup %</t>
  </si>
  <si>
    <t>x 100%</t>
  </si>
  <si>
    <t>Markup and Markup %</t>
  </si>
  <si>
    <t>Profit Margin and Profit Margin %</t>
  </si>
  <si>
    <t>Profit Margin</t>
  </si>
  <si>
    <t>Profit Margin %</t>
  </si>
  <si>
    <t>Profit Margin
= Selling Price - Cost Price</t>
  </si>
  <si>
    <t>Cost Price, Markup %, Selling Price, &amp; Profit Margin %</t>
  </si>
  <si>
    <t>Profit Margin %:</t>
  </si>
  <si>
    <t>&lt;&lt; selling_price1</t>
  </si>
  <si>
    <t>&lt;&lt; cost2</t>
  </si>
  <si>
    <t>&lt;&lt; cost3</t>
  </si>
  <si>
    <t>Names</t>
  </si>
  <si>
    <t>Formulas</t>
  </si>
  <si>
    <t>(Add % Markup to the Wholesale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</si>
</sst>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3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B050"/>
      <name val="Calibri"/>
      <family val="2"/>
      <scheme val="minor"/>
    </font>
    <font>
      <b/>
      <sz val="15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7" fillId="0" borderId="0" applyNumberFormat="0" applyFill="0" applyBorder="0" applyAlignment="0" applyProtection="0"/>
    <xf numFmtId="0" fontId="12" fillId="3" borderId="1" applyNumberFormat="0" applyAlignment="0" applyProtection="0"/>
    <xf numFmtId="0" fontId="5" fillId="5" borderId="0" applyNumberFormat="0" applyBorder="0" applyAlignment="0" applyProtection="0"/>
    <xf numFmtId="0" fontId="1" fillId="7" borderId="0" applyNumberFormat="0" applyBorder="0" applyAlignment="0" applyProtection="0"/>
  </cellStyleXfs>
  <cellXfs count="62">
    <xf numFmtId="0" fontId="0" fillId="0" borderId="0" xfId="0"/>
    <xf numFmtId="0" fontId="3" fillId="2" borderId="4" xfId="4" applyBorder="1"/>
    <xf numFmtId="0" fontId="4" fillId="3" borderId="5" xfId="5" applyBorder="1"/>
    <xf numFmtId="44" fontId="0" fillId="0" borderId="3" xfId="1" applyFont="1" applyBorder="1"/>
    <xf numFmtId="10" fontId="0" fillId="0" borderId="3" xfId="2" applyNumberFormat="1" applyFont="1" applyBorder="1"/>
    <xf numFmtId="0" fontId="8" fillId="0" borderId="0" xfId="0" applyFont="1"/>
    <xf numFmtId="0" fontId="8" fillId="0" borderId="3" xfId="0" applyFont="1" applyBorder="1"/>
    <xf numFmtId="0" fontId="0" fillId="0" borderId="3" xfId="0" applyBorder="1"/>
    <xf numFmtId="0" fontId="13" fillId="0" borderId="3" xfId="0" applyFont="1" applyBorder="1"/>
    <xf numFmtId="164" fontId="11" fillId="4" borderId="3" xfId="1" applyNumberFormat="1" applyFont="1" applyFill="1" applyBorder="1"/>
    <xf numFmtId="164" fontId="0" fillId="0" borderId="3" xfId="1" applyNumberFormat="1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6" xfId="0" applyBorder="1"/>
    <xf numFmtId="0" fontId="16" fillId="0" borderId="0" xfId="0" quotePrefix="1" applyFont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0" fillId="0" borderId="10" xfId="0" applyBorder="1"/>
    <xf numFmtId="0" fontId="14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7" xfId="0" applyFont="1" applyFill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9" xfId="0" applyBorder="1"/>
    <xf numFmtId="0" fontId="13" fillId="0" borderId="0" xfId="0" applyFont="1" applyBorder="1"/>
    <xf numFmtId="0" fontId="20" fillId="0" borderId="0" xfId="0" applyFont="1" applyAlignment="1">
      <alignment horizontal="right" indent="2"/>
    </xf>
    <xf numFmtId="9" fontId="12" fillId="3" borderId="1" xfId="7" applyNumberFormat="1"/>
    <xf numFmtId="164" fontId="1" fillId="6" borderId="3" xfId="1" applyNumberFormat="1" applyFill="1" applyBorder="1"/>
    <xf numFmtId="0" fontId="9" fillId="0" borderId="3" xfId="6" applyFont="1" applyBorder="1" applyAlignment="1">
      <alignment horizontal="left" indent="1"/>
    </xf>
    <xf numFmtId="0" fontId="9" fillId="0" borderId="17" xfId="6" applyFont="1" applyBorder="1" applyAlignment="1">
      <alignment horizontal="left" indent="1"/>
    </xf>
    <xf numFmtId="10" fontId="0" fillId="0" borderId="14" xfId="0" applyNumberFormat="1" applyBorder="1"/>
    <xf numFmtId="0" fontId="8" fillId="0" borderId="0" xfId="0" applyFont="1" applyBorder="1"/>
    <xf numFmtId="0" fontId="3" fillId="2" borderId="18" xfId="4" applyBorder="1"/>
    <xf numFmtId="44" fontId="0" fillId="0" borderId="11" xfId="1" applyFont="1" applyBorder="1"/>
    <xf numFmtId="10" fontId="0" fillId="0" borderId="17" xfId="0" applyNumberFormat="1" applyBorder="1"/>
    <xf numFmtId="0" fontId="17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8" fillId="7" borderId="3" xfId="9" applyFont="1" applyBorder="1" applyAlignment="1">
      <alignment horizontal="center"/>
    </xf>
    <xf numFmtId="0" fontId="8" fillId="7" borderId="3" xfId="9" applyFont="1" applyBorder="1" applyAlignment="1">
      <alignment horizontal="center" wrapText="1"/>
    </xf>
    <xf numFmtId="0" fontId="12" fillId="3" borderId="4" xfId="7" applyBorder="1" applyAlignment="1">
      <alignment horizontal="center" wrapText="1"/>
    </xf>
    <xf numFmtId="0" fontId="12" fillId="3" borderId="15" xfId="7" applyBorder="1" applyAlignment="1">
      <alignment horizontal="center" wrapText="1"/>
    </xf>
    <xf numFmtId="0" fontId="12" fillId="3" borderId="16" xfId="7" applyBorder="1" applyAlignment="1">
      <alignment horizontal="center" wrapText="1"/>
    </xf>
    <xf numFmtId="0" fontId="9" fillId="0" borderId="3" xfId="6" applyFont="1" applyBorder="1" applyAlignment="1">
      <alignment horizontal="left" indent="1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10" borderId="6" xfId="0" applyFont="1" applyFill="1" applyBorder="1" applyAlignment="1">
      <alignment horizontal="center" vertical="center"/>
    </xf>
    <xf numFmtId="0" fontId="19" fillId="12" borderId="8" xfId="8" applyFont="1" applyFill="1" applyBorder="1" applyAlignment="1">
      <alignment horizontal="center" vertical="center"/>
    </xf>
    <xf numFmtId="0" fontId="19" fillId="12" borderId="7" xfId="8" applyFont="1" applyFill="1" applyBorder="1" applyAlignment="1">
      <alignment horizontal="center" vertical="center"/>
    </xf>
    <xf numFmtId="0" fontId="19" fillId="12" borderId="9" xfId="8" applyFont="1" applyFill="1" applyBorder="1" applyAlignment="1">
      <alignment horizontal="center" vertical="center"/>
    </xf>
    <xf numFmtId="0" fontId="15" fillId="12" borderId="8" xfId="8" applyFont="1" applyFill="1" applyBorder="1" applyAlignment="1">
      <alignment horizontal="center" vertical="center"/>
    </xf>
    <xf numFmtId="0" fontId="15" fillId="12" borderId="7" xfId="8" applyFont="1" applyFill="1" applyBorder="1" applyAlignment="1">
      <alignment horizontal="center" vertical="center"/>
    </xf>
    <xf numFmtId="0" fontId="15" fillId="12" borderId="9" xfId="8" applyFont="1" applyFill="1" applyBorder="1" applyAlignment="1">
      <alignment horizontal="center" vertical="center"/>
    </xf>
    <xf numFmtId="0" fontId="6" fillId="10" borderId="0" xfId="3" applyFont="1" applyFill="1" applyAlignment="1">
      <alignment horizontal="centerContinuous"/>
    </xf>
    <xf numFmtId="0" fontId="6" fillId="10" borderId="0" xfId="3" applyFont="1" applyFill="1"/>
    <xf numFmtId="0" fontId="5" fillId="10" borderId="0" xfId="0" applyFont="1" applyFill="1"/>
    <xf numFmtId="0" fontId="1" fillId="11" borderId="3" xfId="0" applyFont="1" applyFill="1" applyBorder="1"/>
    <xf numFmtId="0" fontId="21" fillId="11" borderId="3" xfId="6" applyFont="1" applyFill="1" applyBorder="1"/>
    <xf numFmtId="0" fontId="21" fillId="11" borderId="3" xfId="6" applyFont="1" applyFill="1" applyBorder="1"/>
    <xf numFmtId="0" fontId="1" fillId="11" borderId="0" xfId="0" applyFont="1" applyFill="1"/>
  </cellXfs>
  <cellStyles count="10">
    <cellStyle name="20% - Accent4" xfId="9" builtinId="42"/>
    <cellStyle name="Accent3" xfId="8" builtinId="37"/>
    <cellStyle name="Calculation" xfId="7" builtinId="22"/>
    <cellStyle name="Currency" xfId="1" builtinId="4"/>
    <cellStyle name="Explanatory Text" xfId="6" builtinId="53"/>
    <cellStyle name="Input" xfId="4" builtinId="20"/>
    <cellStyle name="Normal" xfId="0" builtinId="0"/>
    <cellStyle name="Output" xfId="5" builtinId="21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202406</xdr:rowOff>
    </xdr:from>
    <xdr:to>
      <xdr:col>5</xdr:col>
      <xdr:colOff>762000</xdr:colOff>
      <xdr:row>7</xdr:row>
      <xdr:rowOff>211930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029129C-929F-4164-BCB1-7E04E2A6B767}"/>
            </a:ext>
          </a:extLst>
        </xdr:cNvPr>
        <xdr:cNvCxnSpPr/>
      </xdr:nvCxnSpPr>
      <xdr:spPr>
        <a:xfrm>
          <a:off x="1333500" y="2071687"/>
          <a:ext cx="2047875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7</xdr:row>
      <xdr:rowOff>190500</xdr:rowOff>
    </xdr:from>
    <xdr:to>
      <xdr:col>12</xdr:col>
      <xdr:colOff>762000</xdr:colOff>
      <xdr:row>7</xdr:row>
      <xdr:rowOff>200024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F5434AE-A53F-4955-B71F-0014FFC3E6C8}"/>
            </a:ext>
          </a:extLst>
        </xdr:cNvPr>
        <xdr:cNvCxnSpPr/>
      </xdr:nvCxnSpPr>
      <xdr:spPr>
        <a:xfrm>
          <a:off x="6286500" y="2059781"/>
          <a:ext cx="2047875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showGridLines="0" tabSelected="1" zoomScale="85" zoomScaleNormal="85" workbookViewId="0">
      <selection activeCell="C17" sqref="C17"/>
    </sheetView>
  </sheetViews>
  <sheetFormatPr defaultRowHeight="15" x14ac:dyDescent="0.25"/>
  <cols>
    <col min="1" max="1" width="3.42578125" customWidth="1"/>
    <col min="2" max="2" width="20.42578125" customWidth="1"/>
    <col min="3" max="3" width="3.140625" customWidth="1"/>
    <col min="4" max="4" width="15.7109375" bestFit="1" customWidth="1"/>
    <col min="5" max="5" width="2.7109375" customWidth="1"/>
    <col min="6" max="6" width="12.42578125" bestFit="1" customWidth="1"/>
    <col min="8" max="8" width="2.5703125" style="12" customWidth="1"/>
    <col min="9" max="9" width="20.42578125" customWidth="1"/>
    <col min="10" max="10" width="3.140625" customWidth="1"/>
    <col min="11" max="11" width="15.7109375" bestFit="1" customWidth="1"/>
    <col min="12" max="12" width="2" customWidth="1"/>
    <col min="13" max="13" width="12.42578125" bestFit="1" customWidth="1"/>
    <col min="14" max="14" width="9.5703125" bestFit="1" customWidth="1"/>
  </cols>
  <sheetData>
    <row r="1" spans="2:14" ht="33" customHeight="1" x14ac:dyDescent="0.25"/>
    <row r="2" spans="2:14" ht="29.25" customHeight="1" x14ac:dyDescent="0.25">
      <c r="B2" s="49" t="s">
        <v>28</v>
      </c>
      <c r="C2" s="50"/>
      <c r="D2" s="50"/>
      <c r="E2" s="50"/>
      <c r="F2" s="50"/>
      <c r="G2" s="51"/>
      <c r="H2" s="27"/>
      <c r="I2" s="52" t="s">
        <v>29</v>
      </c>
      <c r="J2" s="53"/>
      <c r="K2" s="53"/>
      <c r="L2" s="53"/>
      <c r="M2" s="53"/>
      <c r="N2" s="54"/>
    </row>
    <row r="3" spans="2:14" x14ac:dyDescent="0.25">
      <c r="B3" s="13"/>
      <c r="C3" s="11"/>
      <c r="D3" s="11"/>
      <c r="E3" s="11"/>
      <c r="F3" s="11"/>
      <c r="G3" s="26"/>
      <c r="I3" s="13"/>
      <c r="J3" s="11"/>
      <c r="K3" s="11"/>
      <c r="L3" s="11"/>
      <c r="M3" s="11"/>
      <c r="N3" s="26"/>
    </row>
    <row r="4" spans="2:14" ht="30" customHeight="1" x14ac:dyDescent="0.25">
      <c r="B4" s="48" t="s">
        <v>22</v>
      </c>
      <c r="C4" s="15" t="s">
        <v>23</v>
      </c>
      <c r="D4" s="16" t="s">
        <v>13</v>
      </c>
      <c r="E4" s="15" t="s">
        <v>24</v>
      </c>
      <c r="F4" s="17" t="s">
        <v>25</v>
      </c>
      <c r="G4" s="18"/>
      <c r="I4" s="48" t="s">
        <v>30</v>
      </c>
      <c r="J4" s="15" t="s">
        <v>23</v>
      </c>
      <c r="K4" s="16" t="s">
        <v>13</v>
      </c>
      <c r="L4" s="15" t="s">
        <v>24</v>
      </c>
      <c r="M4" s="17" t="s">
        <v>25</v>
      </c>
      <c r="N4" s="18"/>
    </row>
    <row r="5" spans="2:14" x14ac:dyDescent="0.25">
      <c r="B5" s="20"/>
      <c r="C5" s="21"/>
      <c r="D5" s="21"/>
      <c r="E5" s="21"/>
      <c r="F5" s="21"/>
      <c r="G5" s="22"/>
      <c r="I5" s="20"/>
      <c r="J5" s="21"/>
      <c r="K5" s="21"/>
      <c r="L5" s="21"/>
      <c r="M5" s="21"/>
      <c r="N5" s="22"/>
    </row>
    <row r="6" spans="2:14" x14ac:dyDescent="0.25">
      <c r="B6" s="14"/>
      <c r="C6" s="12"/>
      <c r="D6" s="12"/>
      <c r="E6" s="12"/>
      <c r="F6" s="12"/>
      <c r="G6" s="18"/>
      <c r="I6" s="14"/>
      <c r="J6" s="12"/>
      <c r="K6" s="12"/>
      <c r="L6" s="12"/>
      <c r="M6" s="12"/>
      <c r="N6" s="18"/>
    </row>
    <row r="7" spans="2:14" ht="19.5" x14ac:dyDescent="0.25">
      <c r="B7" s="13"/>
      <c r="C7" s="11"/>
      <c r="D7" s="23" t="s">
        <v>13</v>
      </c>
      <c r="E7" s="24" t="s">
        <v>24</v>
      </c>
      <c r="F7" s="25" t="s">
        <v>25</v>
      </c>
      <c r="G7" s="26"/>
      <c r="I7" s="13"/>
      <c r="J7" s="11"/>
      <c r="K7" s="23" t="s">
        <v>13</v>
      </c>
      <c r="L7" s="24" t="s">
        <v>24</v>
      </c>
      <c r="M7" s="25" t="s">
        <v>25</v>
      </c>
      <c r="N7" s="26"/>
    </row>
    <row r="8" spans="2:14" ht="30" customHeight="1" x14ac:dyDescent="0.25">
      <c r="B8" s="48" t="s">
        <v>26</v>
      </c>
      <c r="C8" s="15" t="s">
        <v>23</v>
      </c>
      <c r="D8" s="12"/>
      <c r="E8" s="12"/>
      <c r="F8" s="12"/>
      <c r="G8" s="19" t="s">
        <v>27</v>
      </c>
      <c r="I8" s="48" t="s">
        <v>31</v>
      </c>
      <c r="J8" s="15" t="s">
        <v>23</v>
      </c>
      <c r="K8" s="12"/>
      <c r="L8" s="12"/>
      <c r="M8" s="12"/>
      <c r="N8" s="19" t="s">
        <v>27</v>
      </c>
    </row>
    <row r="9" spans="2:14" ht="19.5" x14ac:dyDescent="0.25">
      <c r="B9" s="20"/>
      <c r="C9" s="21"/>
      <c r="D9" s="38" t="s">
        <v>25</v>
      </c>
      <c r="E9" s="38"/>
      <c r="F9" s="38"/>
      <c r="G9" s="22"/>
      <c r="I9" s="20"/>
      <c r="J9" s="21"/>
      <c r="K9" s="39" t="s">
        <v>13</v>
      </c>
      <c r="L9" s="39"/>
      <c r="M9" s="39"/>
      <c r="N9" s="22"/>
    </row>
    <row r="11" spans="2:14" ht="21" x14ac:dyDescent="0.35">
      <c r="F11" s="28"/>
    </row>
  </sheetData>
  <mergeCells count="4">
    <mergeCell ref="D9:F9"/>
    <mergeCell ref="K9:M9"/>
    <mergeCell ref="B2:G2"/>
    <mergeCell ref="I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C18" sqref="C18"/>
    </sheetView>
  </sheetViews>
  <sheetFormatPr defaultRowHeight="15" x14ac:dyDescent="0.25"/>
  <cols>
    <col min="1" max="1" width="4.7109375" customWidth="1"/>
    <col min="2" max="2" width="25.5703125" bestFit="1" customWidth="1"/>
    <col min="3" max="3" width="10.85546875" bestFit="1" customWidth="1"/>
    <col min="4" max="11" width="9.42578125" customWidth="1"/>
  </cols>
  <sheetData>
    <row r="1" spans="2:11" ht="22.5" customHeight="1" x14ac:dyDescent="0.35">
      <c r="B1" s="55" t="s">
        <v>40</v>
      </c>
      <c r="C1" s="55"/>
      <c r="D1" s="55"/>
      <c r="E1" s="55"/>
      <c r="F1" s="55"/>
      <c r="G1" s="55"/>
      <c r="H1" s="55"/>
      <c r="I1" s="55"/>
      <c r="J1" s="55"/>
      <c r="K1" s="55"/>
    </row>
    <row r="3" spans="2:11" ht="30" customHeight="1" x14ac:dyDescent="0.25">
      <c r="B3" s="40" t="s">
        <v>12</v>
      </c>
      <c r="C3" s="41" t="s">
        <v>20</v>
      </c>
      <c r="D3" s="41" t="s">
        <v>21</v>
      </c>
      <c r="E3" s="41"/>
      <c r="F3" s="41"/>
      <c r="G3" s="41"/>
      <c r="H3" s="41" t="s">
        <v>32</v>
      </c>
      <c r="I3" s="41"/>
      <c r="J3" s="41"/>
      <c r="K3" s="41"/>
    </row>
    <row r="4" spans="2:11" ht="15" customHeight="1" x14ac:dyDescent="0.25">
      <c r="B4" s="40"/>
      <c r="C4" s="41"/>
      <c r="D4" s="42" t="s">
        <v>26</v>
      </c>
      <c r="E4" s="43"/>
      <c r="F4" s="43"/>
      <c r="G4" s="44"/>
      <c r="H4" s="42" t="s">
        <v>26</v>
      </c>
      <c r="I4" s="43"/>
      <c r="J4" s="43"/>
      <c r="K4" s="44"/>
    </row>
    <row r="5" spans="2:11" x14ac:dyDescent="0.25">
      <c r="B5" s="40"/>
      <c r="C5" s="40"/>
      <c r="D5" s="29">
        <v>0.3</v>
      </c>
      <c r="E5" s="29">
        <v>0.4</v>
      </c>
      <c r="F5" s="29">
        <v>0.5</v>
      </c>
      <c r="G5" s="29">
        <v>0.6</v>
      </c>
      <c r="H5" s="29">
        <v>0.3</v>
      </c>
      <c r="I5" s="29">
        <v>0.4</v>
      </c>
      <c r="J5" s="29">
        <v>0.5</v>
      </c>
      <c r="K5" s="29">
        <v>0.6</v>
      </c>
    </row>
    <row r="6" spans="2:11" x14ac:dyDescent="0.25">
      <c r="B6" s="8" t="s">
        <v>14</v>
      </c>
      <c r="C6" s="10">
        <v>340</v>
      </c>
      <c r="D6" s="9">
        <f>$C6*(1+D$5)</f>
        <v>442</v>
      </c>
      <c r="E6" s="9">
        <f>$C6*(1+E$5)</f>
        <v>475.99999999999994</v>
      </c>
      <c r="F6" s="9">
        <f t="shared" ref="F6:G6" si="0">$C6*(1+F$5)</f>
        <v>510</v>
      </c>
      <c r="G6" s="9">
        <f t="shared" si="0"/>
        <v>544</v>
      </c>
      <c r="H6" s="30">
        <f>D6-$C6</f>
        <v>102</v>
      </c>
      <c r="I6" s="30">
        <f t="shared" ref="I6:K11" si="1">E6-$C6</f>
        <v>135.99999999999994</v>
      </c>
      <c r="J6" s="30">
        <f t="shared" si="1"/>
        <v>170</v>
      </c>
      <c r="K6" s="30">
        <f t="shared" si="1"/>
        <v>204</v>
      </c>
    </row>
    <row r="7" spans="2:11" x14ac:dyDescent="0.25">
      <c r="B7" s="8" t="s">
        <v>15</v>
      </c>
      <c r="C7" s="10">
        <v>150</v>
      </c>
      <c r="D7" s="9">
        <f t="shared" ref="D7:G11" si="2">$C7*(1+D$5)</f>
        <v>195</v>
      </c>
      <c r="E7" s="9">
        <f t="shared" si="2"/>
        <v>210</v>
      </c>
      <c r="F7" s="9">
        <f t="shared" si="2"/>
        <v>225</v>
      </c>
      <c r="G7" s="9">
        <f t="shared" si="2"/>
        <v>240</v>
      </c>
      <c r="H7" s="30">
        <f t="shared" ref="H7:H11" si="3">D7-$C7</f>
        <v>45</v>
      </c>
      <c r="I7" s="30">
        <f t="shared" si="1"/>
        <v>60</v>
      </c>
      <c r="J7" s="30">
        <f t="shared" si="1"/>
        <v>75</v>
      </c>
      <c r="K7" s="30">
        <f t="shared" si="1"/>
        <v>90</v>
      </c>
    </row>
    <row r="8" spans="2:11" x14ac:dyDescent="0.25">
      <c r="B8" s="8" t="s">
        <v>16</v>
      </c>
      <c r="C8" s="10">
        <v>175</v>
      </c>
      <c r="D8" s="9">
        <f t="shared" si="2"/>
        <v>227.5</v>
      </c>
      <c r="E8" s="9">
        <f t="shared" si="2"/>
        <v>244.99999999999997</v>
      </c>
      <c r="F8" s="9">
        <f t="shared" si="2"/>
        <v>262.5</v>
      </c>
      <c r="G8" s="9">
        <f t="shared" si="2"/>
        <v>280</v>
      </c>
      <c r="H8" s="30">
        <f t="shared" si="3"/>
        <v>52.5</v>
      </c>
      <c r="I8" s="30">
        <f t="shared" si="1"/>
        <v>69.999999999999972</v>
      </c>
      <c r="J8" s="30">
        <f t="shared" si="1"/>
        <v>87.5</v>
      </c>
      <c r="K8" s="30">
        <f t="shared" si="1"/>
        <v>105</v>
      </c>
    </row>
    <row r="9" spans="2:11" x14ac:dyDescent="0.25">
      <c r="B9" s="8" t="s">
        <v>17</v>
      </c>
      <c r="C9" s="10">
        <v>200</v>
      </c>
      <c r="D9" s="9">
        <f t="shared" si="2"/>
        <v>260</v>
      </c>
      <c r="E9" s="9">
        <f t="shared" si="2"/>
        <v>280</v>
      </c>
      <c r="F9" s="9">
        <f t="shared" si="2"/>
        <v>300</v>
      </c>
      <c r="G9" s="9">
        <f t="shared" si="2"/>
        <v>320</v>
      </c>
      <c r="H9" s="30">
        <f t="shared" si="3"/>
        <v>60</v>
      </c>
      <c r="I9" s="30">
        <f t="shared" si="1"/>
        <v>80</v>
      </c>
      <c r="J9" s="30">
        <f t="shared" si="1"/>
        <v>100</v>
      </c>
      <c r="K9" s="30">
        <f t="shared" si="1"/>
        <v>120</v>
      </c>
    </row>
    <row r="10" spans="2:11" x14ac:dyDescent="0.25">
      <c r="B10" s="8" t="s">
        <v>18</v>
      </c>
      <c r="C10" s="10">
        <v>400</v>
      </c>
      <c r="D10" s="9">
        <f t="shared" si="2"/>
        <v>520</v>
      </c>
      <c r="E10" s="9">
        <f t="shared" si="2"/>
        <v>560</v>
      </c>
      <c r="F10" s="9">
        <f t="shared" si="2"/>
        <v>600</v>
      </c>
      <c r="G10" s="9">
        <f t="shared" si="2"/>
        <v>640</v>
      </c>
      <c r="H10" s="30">
        <f t="shared" si="3"/>
        <v>120</v>
      </c>
      <c r="I10" s="30">
        <f t="shared" si="1"/>
        <v>160</v>
      </c>
      <c r="J10" s="30">
        <f t="shared" si="1"/>
        <v>200</v>
      </c>
      <c r="K10" s="30">
        <f t="shared" si="1"/>
        <v>240</v>
      </c>
    </row>
    <row r="11" spans="2:11" x14ac:dyDescent="0.25">
      <c r="B11" s="8" t="s">
        <v>19</v>
      </c>
      <c r="C11" s="10">
        <v>300</v>
      </c>
      <c r="D11" s="9">
        <f t="shared" si="2"/>
        <v>390</v>
      </c>
      <c r="E11" s="9">
        <f t="shared" si="2"/>
        <v>420</v>
      </c>
      <c r="F11" s="9">
        <f t="shared" si="2"/>
        <v>450</v>
      </c>
      <c r="G11" s="9">
        <f t="shared" si="2"/>
        <v>480</v>
      </c>
      <c r="H11" s="30">
        <f t="shared" si="3"/>
        <v>90</v>
      </c>
      <c r="I11" s="30">
        <f t="shared" si="1"/>
        <v>120</v>
      </c>
      <c r="J11" s="30">
        <f t="shared" si="1"/>
        <v>150</v>
      </c>
      <c r="K11" s="30">
        <f t="shared" si="1"/>
        <v>180</v>
      </c>
    </row>
  </sheetData>
  <mergeCells count="6">
    <mergeCell ref="B3:B5"/>
    <mergeCell ref="C3:C5"/>
    <mergeCell ref="D3:G3"/>
    <mergeCell ref="H3:K3"/>
    <mergeCell ref="D4:G4"/>
    <mergeCell ref="H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opLeftCell="A12" workbookViewId="0">
      <selection activeCell="L17" sqref="L17"/>
    </sheetView>
  </sheetViews>
  <sheetFormatPr defaultRowHeight="15" x14ac:dyDescent="0.25"/>
  <cols>
    <col min="1" max="1" width="4.140625" customWidth="1"/>
    <col min="2" max="2" width="3.5703125" customWidth="1"/>
    <col min="3" max="3" width="21.140625" customWidth="1"/>
    <col min="4" max="4" width="15.42578125" customWidth="1"/>
    <col min="5" max="5" width="21.7109375" bestFit="1" customWidth="1"/>
  </cols>
  <sheetData>
    <row r="1" spans="2:10" ht="23.25" x14ac:dyDescent="0.35">
      <c r="C1" s="56" t="s">
        <v>33</v>
      </c>
      <c r="D1" s="57"/>
      <c r="E1" s="57"/>
      <c r="F1" s="57"/>
      <c r="G1" s="57"/>
      <c r="H1" s="57"/>
      <c r="I1" s="56"/>
      <c r="J1" s="56"/>
    </row>
    <row r="3" spans="2:10" s="5" customFormat="1" ht="15.75" x14ac:dyDescent="0.25">
      <c r="B3" s="6">
        <v>1</v>
      </c>
      <c r="C3" s="5" t="s">
        <v>9</v>
      </c>
    </row>
    <row r="4" spans="2:10" s="5" customFormat="1" ht="15.75" x14ac:dyDescent="0.25">
      <c r="B4" s="34"/>
    </row>
    <row r="5" spans="2:10" x14ac:dyDescent="0.25">
      <c r="C5" s="58"/>
      <c r="D5" s="58"/>
      <c r="E5" s="59" t="s">
        <v>38</v>
      </c>
      <c r="F5" s="60" t="s">
        <v>39</v>
      </c>
      <c r="G5" s="60"/>
      <c r="H5" s="60"/>
      <c r="I5" s="60"/>
      <c r="J5" s="60"/>
    </row>
    <row r="6" spans="2:10" ht="17.25" x14ac:dyDescent="0.3">
      <c r="C6" s="35" t="s">
        <v>0</v>
      </c>
      <c r="D6" s="36">
        <v>40</v>
      </c>
      <c r="E6" s="32" t="s">
        <v>3</v>
      </c>
      <c r="F6" s="46"/>
      <c r="G6" s="46"/>
      <c r="H6" s="46"/>
      <c r="I6" s="46"/>
      <c r="J6" s="46"/>
    </row>
    <row r="7" spans="2:10" ht="17.25" x14ac:dyDescent="0.3">
      <c r="C7" s="1" t="s">
        <v>1</v>
      </c>
      <c r="D7" s="33">
        <v>0.2</v>
      </c>
      <c r="E7" s="31" t="s">
        <v>4</v>
      </c>
      <c r="F7" s="47"/>
      <c r="G7" s="47"/>
      <c r="H7" s="47"/>
      <c r="I7" s="47"/>
      <c r="J7" s="47"/>
    </row>
    <row r="8" spans="2:10" ht="17.25" x14ac:dyDescent="0.3">
      <c r="C8" s="2" t="s">
        <v>2</v>
      </c>
      <c r="D8" s="3">
        <f>cost1*(1+markup1)</f>
        <v>48</v>
      </c>
      <c r="E8" s="31" t="s">
        <v>35</v>
      </c>
      <c r="F8" s="45" t="str">
        <f ca="1">_xlfn.FORMULATEXT(selling_price1)</f>
        <v>=cost1*(1+markup1)</v>
      </c>
      <c r="G8" s="45"/>
      <c r="H8" s="45"/>
      <c r="I8" s="45"/>
      <c r="J8" s="45"/>
    </row>
    <row r="9" spans="2:10" ht="17.25" x14ac:dyDescent="0.3">
      <c r="C9" s="2" t="s">
        <v>34</v>
      </c>
      <c r="D9" s="4">
        <f>(selling_price1-cost1)/selling_price1</f>
        <v>0.16666666666666666</v>
      </c>
      <c r="E9" s="7"/>
      <c r="F9" s="45" t="str">
        <f ca="1">_xlfn.FORMULATEXT(D9)</f>
        <v>=(selling_price1-cost1)/selling_price1</v>
      </c>
      <c r="G9" s="45"/>
      <c r="H9" s="45"/>
      <c r="I9" s="45"/>
      <c r="J9" s="45"/>
    </row>
    <row r="11" spans="2:10" s="5" customFormat="1" ht="15.75" x14ac:dyDescent="0.25">
      <c r="B11" s="6">
        <v>2</v>
      </c>
      <c r="C11" s="5" t="s">
        <v>10</v>
      </c>
    </row>
    <row r="12" spans="2:10" s="5" customFormat="1" ht="15.75" x14ac:dyDescent="0.25">
      <c r="B12" s="34"/>
    </row>
    <row r="13" spans="2:10" x14ac:dyDescent="0.25">
      <c r="C13" s="61"/>
      <c r="D13" s="61"/>
      <c r="E13" s="59" t="s">
        <v>38</v>
      </c>
      <c r="F13" s="60" t="s">
        <v>39</v>
      </c>
      <c r="G13" s="60"/>
      <c r="H13" s="60"/>
      <c r="I13" s="60"/>
      <c r="J13" s="60"/>
    </row>
    <row r="14" spans="2:10" ht="17.25" x14ac:dyDescent="0.3">
      <c r="C14" s="1" t="s">
        <v>1</v>
      </c>
      <c r="D14" s="4">
        <v>0.2</v>
      </c>
      <c r="E14" s="32" t="s">
        <v>5</v>
      </c>
      <c r="F14" s="46"/>
      <c r="G14" s="46"/>
      <c r="H14" s="46"/>
      <c r="I14" s="46"/>
      <c r="J14" s="46"/>
    </row>
    <row r="15" spans="2:10" ht="17.25" x14ac:dyDescent="0.3">
      <c r="C15" s="1" t="s">
        <v>2</v>
      </c>
      <c r="D15" s="3">
        <v>48</v>
      </c>
      <c r="E15" s="31" t="s">
        <v>6</v>
      </c>
      <c r="F15" s="47"/>
      <c r="G15" s="47"/>
      <c r="H15" s="47"/>
      <c r="I15" s="47"/>
      <c r="J15" s="47"/>
    </row>
    <row r="16" spans="2:10" ht="17.25" x14ac:dyDescent="0.3">
      <c r="C16" s="2" t="s">
        <v>0</v>
      </c>
      <c r="D16" s="3">
        <f>selling_price2/(1+markup2)</f>
        <v>40</v>
      </c>
      <c r="E16" s="31" t="s">
        <v>36</v>
      </c>
      <c r="F16" s="45" t="str">
        <f ca="1">_xlfn.FORMULATEXT(cost2)</f>
        <v>=selling_price2/(1+markup2)</v>
      </c>
      <c r="G16" s="45"/>
      <c r="H16" s="45"/>
      <c r="I16" s="45"/>
      <c r="J16" s="45"/>
    </row>
    <row r="17" spans="2:10" ht="17.25" x14ac:dyDescent="0.3">
      <c r="C17" s="2" t="s">
        <v>34</v>
      </c>
      <c r="D17" s="4">
        <f>(selling_price2-cost2)/selling_price2</f>
        <v>0.16666666666666666</v>
      </c>
      <c r="E17" s="7"/>
      <c r="F17" s="45" t="str">
        <f ca="1">_xlfn.FORMULATEXT(D17)</f>
        <v>=(selling_price2-cost2)/selling_price2</v>
      </c>
      <c r="G17" s="45"/>
      <c r="H17" s="45"/>
      <c r="I17" s="45"/>
      <c r="J17" s="45"/>
    </row>
    <row r="19" spans="2:10" s="5" customFormat="1" ht="15.75" x14ac:dyDescent="0.25">
      <c r="B19" s="6">
        <v>3</v>
      </c>
      <c r="C19" s="5" t="s">
        <v>11</v>
      </c>
    </row>
    <row r="20" spans="2:10" s="5" customFormat="1" ht="12.75" customHeight="1" x14ac:dyDescent="0.25">
      <c r="B20" s="34"/>
    </row>
    <row r="21" spans="2:10" ht="23.25" customHeight="1" x14ac:dyDescent="0.25">
      <c r="C21" s="58"/>
      <c r="D21" s="58"/>
      <c r="E21" s="59" t="s">
        <v>38</v>
      </c>
      <c r="F21" s="60" t="s">
        <v>39</v>
      </c>
      <c r="G21" s="60"/>
      <c r="H21" s="60"/>
      <c r="I21" s="60"/>
      <c r="J21" s="60"/>
    </row>
    <row r="22" spans="2:10" ht="17.25" x14ac:dyDescent="0.3">
      <c r="C22" s="35" t="s">
        <v>34</v>
      </c>
      <c r="D22" s="37">
        <v>0.16666666999999999</v>
      </c>
      <c r="E22" s="32" t="s">
        <v>7</v>
      </c>
      <c r="F22" s="46"/>
      <c r="G22" s="46"/>
      <c r="H22" s="46"/>
      <c r="I22" s="46"/>
      <c r="J22" s="46"/>
    </row>
    <row r="23" spans="2:10" ht="17.25" x14ac:dyDescent="0.3">
      <c r="C23" s="1" t="s">
        <v>2</v>
      </c>
      <c r="D23" s="3">
        <v>48</v>
      </c>
      <c r="E23" s="31" t="s">
        <v>8</v>
      </c>
      <c r="F23" s="47"/>
      <c r="G23" s="47"/>
      <c r="H23" s="47"/>
      <c r="I23" s="47"/>
      <c r="J23" s="47"/>
    </row>
    <row r="24" spans="2:10" ht="17.25" x14ac:dyDescent="0.3">
      <c r="C24" s="2" t="s">
        <v>0</v>
      </c>
      <c r="D24" s="3">
        <f>selling_price3*(1-profit_margin3)</f>
        <v>39.999999840000001</v>
      </c>
      <c r="E24" s="31" t="s">
        <v>37</v>
      </c>
      <c r="F24" s="45" t="str">
        <f ca="1">_xlfn.FORMULATEXT(cost3)</f>
        <v>=selling_price3*(1-profit_margin3)</v>
      </c>
      <c r="G24" s="45"/>
      <c r="H24" s="45"/>
      <c r="I24" s="45"/>
      <c r="J24" s="45"/>
    </row>
    <row r="25" spans="2:10" ht="17.25" x14ac:dyDescent="0.3">
      <c r="C25" s="2" t="s">
        <v>1</v>
      </c>
      <c r="D25" s="4">
        <f>(selling_price3-cost3)/cost3</f>
        <v>0.20000000479999999</v>
      </c>
      <c r="E25" s="7"/>
      <c r="F25" s="45" t="str">
        <f ca="1">_xlfn.FORMULATEXT(D25)</f>
        <v>=(selling_price3-cost3)/cost3</v>
      </c>
      <c r="G25" s="45"/>
      <c r="H25" s="45"/>
      <c r="I25" s="45"/>
      <c r="J25" s="45"/>
    </row>
  </sheetData>
  <mergeCells count="12">
    <mergeCell ref="F5:J5"/>
    <mergeCell ref="F8:J8"/>
    <mergeCell ref="F9:J9"/>
    <mergeCell ref="F25:J25"/>
    <mergeCell ref="F6:J7"/>
    <mergeCell ref="F13:J13"/>
    <mergeCell ref="F21:J21"/>
    <mergeCell ref="F14:J15"/>
    <mergeCell ref="F22:J23"/>
    <mergeCell ref="F16:J16"/>
    <mergeCell ref="F17:J17"/>
    <mergeCell ref="F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Markup &amp; Margin</vt:lpstr>
      <vt:lpstr>Add % Markup</vt:lpstr>
      <vt:lpstr>Calculator</vt:lpstr>
      <vt:lpstr>cost1</vt:lpstr>
      <vt:lpstr>cost2</vt:lpstr>
      <vt:lpstr>cost3</vt:lpstr>
      <vt:lpstr>markup1</vt:lpstr>
      <vt:lpstr>markup2</vt:lpstr>
      <vt:lpstr>profit_margin3</vt:lpstr>
      <vt:lpstr>selling_price1</vt:lpstr>
      <vt:lpstr>selling_price2</vt:lpstr>
      <vt:lpstr>selling_price3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2024-09-12T10:09:31Z</dcterms:modified>
</cp:coreProperties>
</file>